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<sst xmlns="http://schemas.openxmlformats.org/spreadsheetml/2006/main" count="50" uniqueCount="28">
  <si>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</si>
  <si>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</si>
  <si>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</si>
  <si>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</si>
  <si>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</si>
  <si>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</si>
  <si>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</si>
  <si>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</si>
  <si>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</si>
  <si>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</si>
  <si>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</si>
  <si>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</si>
  <si>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</si>
  <si>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</si>
  <si>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</si>
  <si>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</si>
  <si>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</si>
  <si>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</si>
  <si>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</si>
  <si>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</si>
  <si>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</si>
  <si>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</si>
  <si>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</si>
  <si>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</si>
  <si>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</si>
  <si>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3</t>
  </si>
  <si>
    <t>ЛАХТИНСКОЕ шос.</t>
  </si>
  <si>
    <t>679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</si>
</sst>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12"/>
  <sheetViews>
    <sheetView tabSelected="1" zoomScale="82" zoomScaleNormal="82" zoomScaleSheetLayoutView="100" zoomScalePageLayoutView="34" workbookViewId="0" topLeftCell="A1">
      <selection activeCell="I30" sqref="I3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5.875" style="1" customWidth="1"/>
    <col min="4" max="107" width="12.75390625" style="1" customWidth="1"/>
    <col min="108" max="108" width="12.75390625" style="28" customWidth="1"/>
    <col min="109" max="118" width="12.75390625" style="1" customWidth="1"/>
    <col min="119" max="119" width="14.25390625" style="1" customWidth="1"/>
    <col min="120" max="123" width="12.75390625" style="1" customWidth="1"/>
    <col min="124" max="16384" width="9.125" style="1" customWidth="1"/>
  </cols>
  <sheetData>
    <row r="1" spans="2:108" s="5" customFormat="1" ht="27" customHeight="1">
      <c r="B1" s="6"/>
      <c r="C1" s="39" t="s">
        <v>23</v>
      </c>
      <c r="D1" s="39"/>
      <c r="E1" s="39"/>
      <c r="F1" s="9"/>
      <c r="CQ1" s="9"/>
      <c r="DD1" s="28"/>
    </row>
    <row r="2" spans="2:108" s="5" customFormat="1" ht="41.25" customHeight="1">
      <c r="B2" s="7"/>
      <c r="C2" s="39" t="s">
        <v>24</v>
      </c>
      <c r="D2" s="39"/>
      <c r="E2" s="39"/>
      <c r="F2" s="30"/>
      <c r="CQ2" s="9"/>
      <c r="DD2" s="28"/>
    </row>
    <row r="3" spans="1:108" s="8" customFormat="1" ht="63" customHeight="1">
      <c r="A3" s="40" t="s">
        <v>21</v>
      </c>
      <c r="B3" s="40"/>
      <c r="DD3" s="32"/>
    </row>
    <row r="4" spans="1:108" s="5" customFormat="1" ht="18.75" customHeight="1">
      <c r="A4" s="43" t="s">
        <v>25</v>
      </c>
      <c r="B4" s="43"/>
      <c r="DD4" s="28"/>
    </row>
    <row r="5" spans="1:3" s="9" customFormat="1" ht="39" customHeight="1">
      <c r="A5" s="41" t="s">
        <v>7</v>
      </c>
      <c r="B5" s="42" t="s">
        <v>8</v>
      </c>
      <c r="C5" s="44" t="s">
        <v>26</v>
      </c>
    </row>
    <row r="6" spans="1:3" s="9" customFormat="1" ht="27" customHeight="1">
      <c r="A6" s="41"/>
      <c r="B6" s="42"/>
      <c r="C6" s="45">
        <v>21</v>
      </c>
    </row>
    <row r="7" spans="1:3" s="5" customFormat="1" ht="18.75" customHeight="1">
      <c r="A7" s="10"/>
      <c r="B7" s="10" t="s">
        <v>9</v>
      </c>
      <c r="C7" s="46">
        <v>2485.6</v>
      </c>
    </row>
    <row r="8" spans="1:3" s="5" customFormat="1" ht="18.75" customHeight="1" thickBot="1">
      <c r="A8" s="10"/>
      <c r="B8" s="10" t="s">
        <v>10</v>
      </c>
      <c r="C8" s="46">
        <v>2485.6</v>
      </c>
    </row>
    <row r="9" spans="1:3" s="5" customFormat="1" ht="18.75" customHeight="1" thickTop="1">
      <c r="A9" s="34" t="s">
        <v>6</v>
      </c>
      <c r="B9" s="18" t="s">
        <v>3</v>
      </c>
      <c r="C9" s="11">
        <v>0</v>
      </c>
    </row>
    <row r="10" spans="1:3" s="8" customFormat="1" ht="18.75" customHeight="1">
      <c r="A10" s="35"/>
      <c r="B10" s="19" t="s">
        <v>13</v>
      </c>
      <c r="C10" s="12">
        <f>1007.68*C9</f>
        <v>0</v>
      </c>
    </row>
    <row r="11" spans="1:3" s="5" customFormat="1" ht="18.75" customHeight="1">
      <c r="A11" s="35"/>
      <c r="B11" s="19" t="s">
        <v>2</v>
      </c>
      <c r="C11" s="3">
        <f>C10/C7/12</f>
        <v>0</v>
      </c>
    </row>
    <row r="12" spans="1:3" s="5" customFormat="1" ht="18.75" customHeight="1" thickBot="1">
      <c r="A12" s="36"/>
      <c r="B12" s="20" t="s">
        <v>0</v>
      </c>
      <c r="C12" s="13" t="s">
        <v>14</v>
      </c>
    </row>
    <row r="13" spans="1:3" s="5" customFormat="1" ht="18.75" customHeight="1" thickTop="1">
      <c r="A13" s="35" t="s">
        <v>16</v>
      </c>
      <c r="B13" s="25" t="s">
        <v>4</v>
      </c>
      <c r="C13" s="26">
        <v>0</v>
      </c>
    </row>
    <row r="14" spans="1:3" s="5" customFormat="1" ht="18.75" customHeight="1">
      <c r="A14" s="35"/>
      <c r="B14" s="19" t="s">
        <v>13</v>
      </c>
      <c r="C14" s="3">
        <f>2281.73*C13</f>
        <v>0</v>
      </c>
    </row>
    <row r="15" spans="1:3" s="5" customFormat="1" ht="18.75" customHeight="1">
      <c r="A15" s="35"/>
      <c r="B15" s="19" t="s">
        <v>2</v>
      </c>
      <c r="C15" s="3">
        <f>C14/C7/12</f>
        <v>0</v>
      </c>
    </row>
    <row r="16" spans="1:3" s="5" customFormat="1" ht="18.75" customHeight="1" thickBot="1">
      <c r="A16" s="36"/>
      <c r="B16" s="20" t="s">
        <v>0</v>
      </c>
      <c r="C16" s="13" t="s">
        <v>14</v>
      </c>
    </row>
    <row r="17" spans="1:3" s="28" customFormat="1" ht="18.75" customHeight="1" thickTop="1">
      <c r="A17" s="34" t="s">
        <v>17</v>
      </c>
      <c r="B17" s="48" t="s">
        <v>11</v>
      </c>
      <c r="C17" s="47" t="s">
        <v>27</v>
      </c>
    </row>
    <row r="18" spans="1:3" s="5" customFormat="1" ht="18.75" customHeight="1">
      <c r="A18" s="35"/>
      <c r="B18" s="22" t="s">
        <v>4</v>
      </c>
      <c r="C18" s="14">
        <f>C17*0.25</f>
        <v>169.75</v>
      </c>
    </row>
    <row r="19" spans="1:3" s="5" customFormat="1" ht="18.75" customHeight="1">
      <c r="A19" s="35"/>
      <c r="B19" s="19" t="s">
        <v>13</v>
      </c>
      <c r="C19" s="2">
        <f>445.14*C18</f>
        <v>75562.515</v>
      </c>
    </row>
    <row r="20" spans="1:3" s="5" customFormat="1" ht="18.75" customHeight="1">
      <c r="A20" s="35"/>
      <c r="B20" s="19" t="s">
        <v>2</v>
      </c>
      <c r="C20" s="3">
        <f>C19/C7/12</f>
        <v>2.5333425531058897</v>
      </c>
    </row>
    <row r="21" spans="1:3" s="5" customFormat="1" ht="18.75" customHeight="1" thickBot="1">
      <c r="A21" s="36"/>
      <c r="B21" s="20" t="s">
        <v>0</v>
      </c>
      <c r="C21" s="13" t="s">
        <v>14</v>
      </c>
    </row>
    <row r="22" spans="1:3" s="5" customFormat="1" ht="18.75" customHeight="1" thickTop="1">
      <c r="A22" s="34" t="s">
        <v>18</v>
      </c>
      <c r="B22" s="18" t="s">
        <v>4</v>
      </c>
      <c r="C22" s="27">
        <f>C8*0.35%</f>
        <v>8.699599999999998</v>
      </c>
    </row>
    <row r="23" spans="1:3" s="5" customFormat="1" ht="18.75" customHeight="1">
      <c r="A23" s="35"/>
      <c r="B23" s="19" t="s">
        <v>13</v>
      </c>
      <c r="C23" s="14">
        <f>71.18*C22</f>
        <v>619.237528</v>
      </c>
    </row>
    <row r="24" spans="1:3" s="5" customFormat="1" ht="18.75" customHeight="1">
      <c r="A24" s="35"/>
      <c r="B24" s="19" t="s">
        <v>2</v>
      </c>
      <c r="C24" s="14">
        <f>C23/C7/12</f>
        <v>0.020760833333333336</v>
      </c>
    </row>
    <row r="25" spans="1:3" s="5" customFormat="1" ht="18.75" customHeight="1" thickBot="1">
      <c r="A25" s="36"/>
      <c r="B25" s="20" t="s">
        <v>0</v>
      </c>
      <c r="C25" s="13" t="s">
        <v>14</v>
      </c>
    </row>
    <row r="26" spans="1:3" s="5" customFormat="1" ht="18.75" customHeight="1" thickTop="1">
      <c r="A26" s="34" t="s">
        <v>19</v>
      </c>
      <c r="B26" s="18" t="s">
        <v>5</v>
      </c>
      <c r="C26" s="15">
        <f>C8*0.45%</f>
        <v>11.1852</v>
      </c>
    </row>
    <row r="27" spans="1:3" s="5" customFormat="1" ht="18.75" customHeight="1">
      <c r="A27" s="35"/>
      <c r="B27" s="19" t="s">
        <v>13</v>
      </c>
      <c r="C27" s="14">
        <f>45.32*C26</f>
        <v>506.913264</v>
      </c>
    </row>
    <row r="28" spans="1:3" s="5" customFormat="1" ht="18.75" customHeight="1">
      <c r="A28" s="35"/>
      <c r="B28" s="19" t="s">
        <v>2</v>
      </c>
      <c r="C28" s="14">
        <f>C27/C7/12</f>
        <v>0.016995</v>
      </c>
    </row>
    <row r="29" spans="1:3" s="5" customFormat="1" ht="18.75" customHeight="1" thickBot="1">
      <c r="A29" s="36"/>
      <c r="B29" s="20" t="s">
        <v>0</v>
      </c>
      <c r="C29" s="13" t="s">
        <v>14</v>
      </c>
    </row>
    <row r="30" spans="1:3" s="28" customFormat="1" ht="18.75" customHeight="1" thickTop="1">
      <c r="A30" s="34" t="s">
        <v>20</v>
      </c>
      <c r="B30" s="21" t="s">
        <v>15</v>
      </c>
      <c r="C30" s="29" t="s">
        <v>22</v>
      </c>
    </row>
    <row r="31" spans="1:3" s="5" customFormat="1" ht="18.75" customHeight="1">
      <c r="A31" s="35"/>
      <c r="B31" s="23" t="s">
        <v>4</v>
      </c>
      <c r="C31" s="4">
        <f>C30*8%</f>
        <v>0</v>
      </c>
    </row>
    <row r="32" spans="1:3" s="5" customFormat="1" ht="18.75" customHeight="1">
      <c r="A32" s="35"/>
      <c r="B32" s="24" t="s">
        <v>1</v>
      </c>
      <c r="C32" s="2">
        <f>C31*1209.48</f>
        <v>0</v>
      </c>
    </row>
    <row r="33" spans="1:3" s="5" customFormat="1" ht="18.75" customHeight="1">
      <c r="A33" s="35"/>
      <c r="B33" s="24" t="s">
        <v>2</v>
      </c>
      <c r="C33" s="3">
        <f>C32/C7</f>
        <v>0</v>
      </c>
    </row>
    <row r="34" spans="1:3" s="5" customFormat="1" ht="18.75" customHeight="1" thickBot="1">
      <c r="A34" s="36"/>
      <c r="B34" s="20" t="s">
        <v>0</v>
      </c>
      <c r="C34" s="13" t="s">
        <v>14</v>
      </c>
    </row>
    <row r="35" spans="1:3" s="10" customFormat="1" ht="18.75" customHeight="1" thickTop="1">
      <c r="A35" s="37" t="s">
        <v>12</v>
      </c>
      <c r="B35" s="38"/>
      <c r="C35" s="16">
        <f>C10+C14+C19+C23+C27+C32</f>
        <v>76688.665792</v>
      </c>
    </row>
    <row r="36" s="10" customFormat="1" ht="13.5" customHeight="1"/>
    <row r="37" s="10" customFormat="1" ht="13.5" customHeight="1">
      <c r="C37" s="17">
        <f>C35/C7/12</f>
        <v>2.5710983864392234</v>
      </c>
    </row>
    <row r="38" s="33" customFormat="1" ht="12.75"/>
    <row r="39" s="5" customFormat="1" ht="12.75">
      <c r="DD39" s="28"/>
    </row>
    <row r="40" spans="108:121" s="5" customFormat="1" ht="12.75">
      <c r="DD40" s="28"/>
      <c r="DQ40" s="31"/>
    </row>
    <row r="41" s="5" customFormat="1" ht="12.75">
      <c r="DD41" s="28"/>
    </row>
    <row r="42" s="5" customFormat="1" ht="12.75">
      <c r="DD42" s="28"/>
    </row>
    <row r="43" s="5" customFormat="1" ht="12.75">
      <c r="DD43" s="28"/>
    </row>
    <row r="44" s="5" customFormat="1" ht="12.75">
      <c r="DD44" s="28"/>
    </row>
    <row r="45" s="5" customFormat="1" ht="12.75">
      <c r="DD45" s="28"/>
    </row>
    <row r="46" s="5" customFormat="1" ht="12.75">
      <c r="DD46" s="28"/>
    </row>
    <row r="47" s="5" customFormat="1" ht="12.75">
      <c r="DD47" s="28"/>
    </row>
    <row r="48" s="5" customFormat="1" ht="12.75">
      <c r="DD48" s="28"/>
    </row>
    <row r="49" s="5" customFormat="1" ht="12.75">
      <c r="DD49" s="28"/>
    </row>
    <row r="50" s="5" customFormat="1" ht="12.75">
      <c r="DD50" s="28"/>
    </row>
    <row r="51" s="5" customFormat="1" ht="12.75">
      <c r="DD51" s="28"/>
    </row>
    <row r="52" s="5" customFormat="1" ht="12.75">
      <c r="DD52" s="28"/>
    </row>
    <row r="53" s="5" customFormat="1" ht="12.75">
      <c r="DD53" s="28"/>
    </row>
    <row r="54" s="5" customFormat="1" ht="12.75">
      <c r="DD54" s="28"/>
    </row>
    <row r="55" s="5" customFormat="1" ht="12.75">
      <c r="DD55" s="28"/>
    </row>
    <row r="56" s="5" customFormat="1" ht="12.75">
      <c r="DD56" s="28"/>
    </row>
    <row r="57" s="5" customFormat="1" ht="12.75">
      <c r="DD57" s="28"/>
    </row>
    <row r="58" s="5" customFormat="1" ht="12.75">
      <c r="DD58" s="28"/>
    </row>
    <row r="59" s="5" customFormat="1" ht="12.75">
      <c r="DD59" s="28"/>
    </row>
    <row r="60" s="5" customFormat="1" ht="12.75">
      <c r="DD60" s="28"/>
    </row>
    <row r="61" s="5" customFormat="1" ht="12.75">
      <c r="DD61" s="28"/>
    </row>
    <row r="62" s="5" customFormat="1" ht="12.75">
      <c r="DD62" s="28"/>
    </row>
    <row r="63" s="5" customFormat="1" ht="12.75">
      <c r="DD63" s="28"/>
    </row>
    <row r="64" s="5" customFormat="1" ht="12.75">
      <c r="DD64" s="28"/>
    </row>
    <row r="65" s="5" customFormat="1" ht="12.75">
      <c r="DD65" s="28"/>
    </row>
    <row r="66" s="5" customFormat="1" ht="12.75">
      <c r="DD66" s="28"/>
    </row>
    <row r="67" s="5" customFormat="1" ht="12.75">
      <c r="DD67" s="28"/>
    </row>
    <row r="68" s="5" customFormat="1" ht="12.75">
      <c r="DD68" s="28"/>
    </row>
    <row r="69" s="5" customFormat="1" ht="12.75">
      <c r="DD69" s="28"/>
    </row>
    <row r="70" s="5" customFormat="1" ht="12.75">
      <c r="DD70" s="28"/>
    </row>
    <row r="71" s="5" customFormat="1" ht="12.75">
      <c r="DD71" s="28"/>
    </row>
    <row r="72" s="5" customFormat="1" ht="12.75">
      <c r="DD72" s="28"/>
    </row>
    <row r="73" s="5" customFormat="1" ht="12.75">
      <c r="DD73" s="28"/>
    </row>
    <row r="74" s="5" customFormat="1" ht="12.75">
      <c r="DD74" s="28"/>
    </row>
    <row r="75" s="5" customFormat="1" ht="12.75">
      <c r="DD75" s="28"/>
    </row>
    <row r="76" s="5" customFormat="1" ht="12.75">
      <c r="DD76" s="28"/>
    </row>
    <row r="77" s="5" customFormat="1" ht="12.75">
      <c r="DD77" s="28"/>
    </row>
    <row r="78" s="5" customFormat="1" ht="12.75">
      <c r="DD78" s="28"/>
    </row>
    <row r="79" s="5" customFormat="1" ht="12.75">
      <c r="DD79" s="28"/>
    </row>
    <row r="80" s="5" customFormat="1" ht="12.75">
      <c r="DD80" s="28"/>
    </row>
    <row r="81" s="5" customFormat="1" ht="12.75">
      <c r="DD81" s="28"/>
    </row>
    <row r="82" s="5" customFormat="1" ht="12.75">
      <c r="DD82" s="28"/>
    </row>
    <row r="83" s="5" customFormat="1" ht="12.75">
      <c r="DD83" s="28"/>
    </row>
    <row r="84" s="5" customFormat="1" ht="12.75">
      <c r="DD84" s="28"/>
    </row>
    <row r="85" s="5" customFormat="1" ht="12.75">
      <c r="DD85" s="28"/>
    </row>
    <row r="86" s="5" customFormat="1" ht="12.75">
      <c r="DD86" s="28"/>
    </row>
    <row r="87" s="5" customFormat="1" ht="12.75">
      <c r="DD87" s="28"/>
    </row>
    <row r="88" s="5" customFormat="1" ht="12.75">
      <c r="DD88" s="28"/>
    </row>
    <row r="89" s="5" customFormat="1" ht="12.75">
      <c r="DD89" s="28"/>
    </row>
    <row r="90" s="5" customFormat="1" ht="12.75">
      <c r="DD90" s="28"/>
    </row>
    <row r="91" s="5" customFormat="1" ht="12.75">
      <c r="DD91" s="28"/>
    </row>
    <row r="92" s="5" customFormat="1" ht="12.75">
      <c r="DD92" s="28"/>
    </row>
    <row r="93" s="5" customFormat="1" ht="12.75">
      <c r="DD93" s="28"/>
    </row>
    <row r="94" s="5" customFormat="1" ht="12.75">
      <c r="DD94" s="28"/>
    </row>
    <row r="95" s="5" customFormat="1" ht="12.75">
      <c r="DD95" s="28"/>
    </row>
    <row r="96" s="5" customFormat="1" ht="12.75">
      <c r="DD96" s="28"/>
    </row>
    <row r="97" s="5" customFormat="1" ht="12.75">
      <c r="DD97" s="28"/>
    </row>
    <row r="98" s="5" customFormat="1" ht="12.75">
      <c r="DD98" s="28"/>
    </row>
    <row r="99" s="5" customFormat="1" ht="12.75">
      <c r="DD99" s="28"/>
    </row>
    <row r="100" s="5" customFormat="1" ht="12.75">
      <c r="DD100" s="28"/>
    </row>
    <row r="101" s="5" customFormat="1" ht="12.75">
      <c r="DD101" s="28"/>
    </row>
    <row r="102" s="5" customFormat="1" ht="12.75">
      <c r="DD102" s="28"/>
    </row>
    <row r="103" s="5" customFormat="1" ht="12.75">
      <c r="DD103" s="28"/>
    </row>
    <row r="104" s="5" customFormat="1" ht="12.75">
      <c r="DD104" s="28"/>
    </row>
    <row r="105" s="5" customFormat="1" ht="12.75">
      <c r="DD105" s="28"/>
    </row>
    <row r="106" s="5" customFormat="1" ht="12.75">
      <c r="DD106" s="28"/>
    </row>
    <row r="107" s="5" customFormat="1" ht="12.75">
      <c r="DD107" s="28"/>
    </row>
    <row r="108" s="5" customFormat="1" ht="12.75">
      <c r="DD108" s="28"/>
    </row>
    <row r="109" s="5" customFormat="1" ht="12.75">
      <c r="DD109" s="28"/>
    </row>
    <row r="110" s="5" customFormat="1" ht="12.75">
      <c r="DD110" s="28"/>
    </row>
    <row r="111" s="5" customFormat="1" ht="12.75">
      <c r="DD111" s="28"/>
    </row>
    <row r="112" s="5" customFormat="1" ht="12.75">
      <c r="DD112" s="28"/>
    </row>
  </sheetData>
  <sheetProtection/>
  <mergeCells count="13">
    <mergeCell ref="C2:E2"/>
    <mergeCell ref="C1:E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2017-07-10T19:33:10Z</dcterms:modified>
  <cp:category/>
  <cp:version/>
  <cp:contentType/>
  <cp:contentStatus/>
</cp:coreProperties>
</file>